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k\Desktop\NAAC 2024 TCAS\DVV Queries\"/>
    </mc:Choice>
  </mc:AlternateContent>
  <bookViews>
    <workbookView xWindow="0" yWindow="0" windowWidth="23040" windowHeight="9372"/>
  </bookViews>
  <sheets>
    <sheet name="2.1.1&amp;2.1.2" sheetId="1" r:id="rId1"/>
  </sheets>
  <calcPr calcId="152511"/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34" i="1"/>
  <c r="H33" i="1"/>
  <c r="H32" i="1"/>
  <c r="H31" i="1"/>
  <c r="H30" i="1"/>
  <c r="H26" i="1"/>
  <c r="H25" i="1"/>
  <c r="H24" i="1"/>
  <c r="H23" i="1"/>
  <c r="H22" i="1"/>
  <c r="H18" i="1"/>
  <c r="H17" i="1"/>
  <c r="H16" i="1"/>
  <c r="H15" i="1"/>
  <c r="H14" i="1"/>
  <c r="H8" i="1"/>
  <c r="H9" i="1"/>
  <c r="H10" i="1"/>
  <c r="H7" i="1"/>
  <c r="E39" i="1" l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I38" i="1"/>
  <c r="G38" i="1"/>
  <c r="F38" i="1"/>
  <c r="E38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G30" i="1"/>
  <c r="F30" i="1"/>
  <c r="E30" i="1"/>
  <c r="E23" i="1"/>
  <c r="F23" i="1"/>
  <c r="G23" i="1"/>
  <c r="E24" i="1"/>
  <c r="F24" i="1"/>
  <c r="G24" i="1"/>
  <c r="E25" i="1"/>
  <c r="F25" i="1"/>
  <c r="G25" i="1"/>
  <c r="E26" i="1"/>
  <c r="F26" i="1"/>
  <c r="G26" i="1"/>
  <c r="G22" i="1"/>
  <c r="F22" i="1"/>
  <c r="E22" i="1"/>
  <c r="E15" i="1"/>
  <c r="F15" i="1"/>
  <c r="G15" i="1"/>
  <c r="E16" i="1"/>
  <c r="F16" i="1"/>
  <c r="G16" i="1"/>
  <c r="E17" i="1"/>
  <c r="F17" i="1"/>
  <c r="G17" i="1"/>
  <c r="E18" i="1"/>
  <c r="F18" i="1"/>
  <c r="G18" i="1"/>
  <c r="G14" i="1"/>
  <c r="F14" i="1"/>
  <c r="E14" i="1"/>
  <c r="I30" i="1"/>
  <c r="G7" i="1"/>
  <c r="G8" i="1"/>
  <c r="G9" i="1"/>
  <c r="G10" i="1"/>
  <c r="G6" i="1"/>
  <c r="F7" i="1"/>
  <c r="F8" i="1"/>
  <c r="F9" i="1"/>
  <c r="F10" i="1"/>
  <c r="F6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<sst xmlns="http://schemas.openxmlformats.org/spreadsheetml/2006/main" count="139" uniqueCount="28">
  <si>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</si>
  <si>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</si>
  <si>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</si>
  <si>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</si>
  <si>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</si>
  <si>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</si>
  <si>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</si>
  <si>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</si>
  <si>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</si>
  <si>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</si>
  <si>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</si>
  <si>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</si>
  <si>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</si>
  <si>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Bachalor of Arts</t>
  </si>
  <si>
    <t>BA</t>
  </si>
  <si>
    <t>Bachelor of Science</t>
  </si>
  <si>
    <t>BSc</t>
  </si>
  <si>
    <t>Year - 5 (2022-23)</t>
  </si>
  <si>
    <t>Year - 4 (2021-22)</t>
  </si>
  <si>
    <t>Year - 1 (2018-19)</t>
  </si>
  <si>
    <t>Year - 2  (2019-20)</t>
  </si>
  <si>
    <t>Year - 3 (2020-21)</t>
  </si>
  <si>
    <t>MA ECONOMICS</t>
  </si>
  <si>
    <t>Master of Arts</t>
  </si>
  <si>
    <t>Master of Science</t>
  </si>
  <si>
    <t>MSc Maths</t>
  </si>
  <si>
    <t>MA Hindi</t>
  </si>
  <si>
    <t>MSc Micro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</si>
</sst>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8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NumberFormat="1" applyFont="1" applyBorder="1"/>
    <xf numFmtId="0" fontId="1" fillId="0" borderId="8" xfId="0" applyFont="1" applyFill="1" applyBorder="1"/>
    <xf numFmtId="0" fontId="1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1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3"/>
  <sheetViews>
    <sheetView tabSelected="1" topLeftCell="A21" zoomScale="120" zoomScaleNormal="120" workbookViewId="0">
      <selection activeCell="I6" sqref="I6:N8"/>
    </sheetView>
  </sheetViews>
  <sheetFormatPr defaultColWidth="30.109375" defaultRowHeight="14.4" x14ac:dyDescent="0.3"/>
  <cols>
    <col min="1" max="1" width="17" customWidth="1"/>
    <col min="2" max="2" width="18.88671875" customWidth="1"/>
    <col min="3" max="3" width="14.5546875" customWidth="1"/>
    <col min="4" max="4" width="12.5546875" customWidth="1"/>
    <col min="5" max="5" width="6.5546875" customWidth="1"/>
    <col min="6" max="6" width="5" customWidth="1"/>
    <col min="7" max="7" width="6" customWidth="1"/>
    <col min="8" max="8" width="5.6640625" customWidth="1"/>
    <col min="9" max="9" width="7.6640625" customWidth="1"/>
    <col min="10" max="10" width="4.33203125" customWidth="1"/>
    <col min="11" max="11" width="3.88671875" customWidth="1"/>
    <col min="12" max="12" width="5.44140625" customWidth="1"/>
    <col min="13" max="13" width="6.109375" customWidth="1"/>
    <col min="14" max="14" width="8.88671875" customWidth="1"/>
    <col min="15" max="15" width="15.33203125" customWidth="1"/>
  </cols>
  <sheetData>
    <row r="1" spans="1:14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48.6" customHeight="1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3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45" customHeight="1" x14ac:dyDescent="0.3">
      <c r="A4" s="19" t="s">
        <v>2</v>
      </c>
      <c r="B4" s="19" t="s">
        <v>3</v>
      </c>
      <c r="C4" s="21" t="s">
        <v>4</v>
      </c>
      <c r="D4" s="21" t="s">
        <v>5</v>
      </c>
      <c r="E4" s="23" t="s">
        <v>6</v>
      </c>
      <c r="F4" s="24"/>
      <c r="G4" s="24"/>
      <c r="H4" s="24"/>
      <c r="I4" s="25"/>
      <c r="J4" s="23" t="s">
        <v>7</v>
      </c>
      <c r="K4" s="24"/>
      <c r="L4" s="24"/>
      <c r="M4" s="24"/>
      <c r="N4" s="25"/>
    </row>
    <row r="5" spans="1:14" x14ac:dyDescent="0.3">
      <c r="A5" s="20"/>
      <c r="B5" s="20"/>
      <c r="C5" s="22"/>
      <c r="D5" s="22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</row>
    <row r="6" spans="1:14" x14ac:dyDescent="0.3">
      <c r="A6" s="7" t="s">
        <v>13</v>
      </c>
      <c r="B6" s="7" t="s">
        <v>14</v>
      </c>
      <c r="C6" s="5">
        <v>600</v>
      </c>
      <c r="D6" s="5">
        <v>607</v>
      </c>
      <c r="E6" s="16">
        <f>(7*C6)/100</f>
        <v>42</v>
      </c>
      <c r="F6" s="16">
        <f>(15*C6)/100</f>
        <v>90</v>
      </c>
      <c r="G6" s="16">
        <f>(27*C6)/100</f>
        <v>162</v>
      </c>
      <c r="H6" s="7">
        <v>306</v>
      </c>
      <c r="I6" s="7">
        <v>0</v>
      </c>
      <c r="J6" s="7">
        <v>139</v>
      </c>
      <c r="K6" s="7">
        <v>7</v>
      </c>
      <c r="L6" s="7">
        <v>269</v>
      </c>
      <c r="M6" s="7">
        <v>192</v>
      </c>
      <c r="N6" s="7">
        <v>0</v>
      </c>
    </row>
    <row r="7" spans="1:14" x14ac:dyDescent="0.3">
      <c r="A7" s="7" t="s">
        <v>15</v>
      </c>
      <c r="B7" s="7" t="s">
        <v>16</v>
      </c>
      <c r="C7" s="5">
        <v>324</v>
      </c>
      <c r="D7" s="5">
        <v>304</v>
      </c>
      <c r="E7" s="16">
        <f t="shared" ref="E7:E10" si="0">(7*C7)/100</f>
        <v>22.68</v>
      </c>
      <c r="F7" s="16">
        <f t="shared" ref="F7:F10" si="1">(15*C7)/100</f>
        <v>48.6</v>
      </c>
      <c r="G7" s="16">
        <f t="shared" ref="G7:G10" si="2">(27*C7)/100</f>
        <v>87.48</v>
      </c>
      <c r="H7" s="16">
        <f>(C7-E7-F7-G7)</f>
        <v>165.24</v>
      </c>
      <c r="I7" s="7">
        <v>0</v>
      </c>
      <c r="J7" s="7">
        <v>32</v>
      </c>
      <c r="K7" s="7">
        <v>2</v>
      </c>
      <c r="L7" s="7">
        <v>143</v>
      </c>
      <c r="M7" s="7">
        <v>127</v>
      </c>
      <c r="N7" s="7">
        <v>0</v>
      </c>
    </row>
    <row r="8" spans="1:14" x14ac:dyDescent="0.3">
      <c r="A8" s="7" t="s">
        <v>23</v>
      </c>
      <c r="B8" s="7" t="s">
        <v>26</v>
      </c>
      <c r="C8" s="5">
        <v>60</v>
      </c>
      <c r="D8" s="10">
        <v>19</v>
      </c>
      <c r="E8" s="16">
        <f t="shared" si="0"/>
        <v>4.2</v>
      </c>
      <c r="F8" s="16">
        <f t="shared" si="1"/>
        <v>9</v>
      </c>
      <c r="G8" s="16">
        <f t="shared" si="2"/>
        <v>16.2</v>
      </c>
      <c r="H8" s="16">
        <f t="shared" ref="H8:H10" si="3">(C8-E8-F8-G8)</f>
        <v>30.599999999999998</v>
      </c>
      <c r="I8" s="7">
        <v>0</v>
      </c>
      <c r="J8" s="7">
        <v>3</v>
      </c>
      <c r="K8" s="7">
        <v>0</v>
      </c>
      <c r="L8" s="7">
        <v>4</v>
      </c>
      <c r="M8" s="7">
        <v>12</v>
      </c>
      <c r="N8" s="7">
        <v>0</v>
      </c>
    </row>
    <row r="9" spans="1:14" x14ac:dyDescent="0.3">
      <c r="A9" s="7" t="s">
        <v>23</v>
      </c>
      <c r="B9" s="7" t="s">
        <v>22</v>
      </c>
      <c r="C9" s="5">
        <v>60</v>
      </c>
      <c r="D9" s="10">
        <v>32</v>
      </c>
      <c r="E9" s="16">
        <f t="shared" si="0"/>
        <v>4.2</v>
      </c>
      <c r="F9" s="16">
        <f t="shared" si="1"/>
        <v>9</v>
      </c>
      <c r="G9" s="16">
        <f t="shared" si="2"/>
        <v>16.2</v>
      </c>
      <c r="H9" s="16">
        <f t="shared" si="3"/>
        <v>30.599999999999998</v>
      </c>
      <c r="I9" s="7">
        <v>0</v>
      </c>
      <c r="J9" s="7">
        <v>5</v>
      </c>
      <c r="K9" s="7">
        <v>1</v>
      </c>
      <c r="L9" s="7">
        <v>10</v>
      </c>
      <c r="M9" s="7">
        <v>16</v>
      </c>
      <c r="N9" s="7">
        <v>0</v>
      </c>
    </row>
    <row r="10" spans="1:14" x14ac:dyDescent="0.3">
      <c r="A10" s="7" t="s">
        <v>24</v>
      </c>
      <c r="B10" s="7" t="s">
        <v>25</v>
      </c>
      <c r="C10" s="5">
        <v>30</v>
      </c>
      <c r="D10" s="10">
        <v>29</v>
      </c>
      <c r="E10" s="16">
        <f t="shared" si="0"/>
        <v>2.1</v>
      </c>
      <c r="F10" s="16">
        <f t="shared" si="1"/>
        <v>4.5</v>
      </c>
      <c r="G10" s="16">
        <f t="shared" si="2"/>
        <v>8.1</v>
      </c>
      <c r="H10" s="16">
        <f t="shared" si="3"/>
        <v>15.299999999999999</v>
      </c>
      <c r="I10" s="7">
        <v>0</v>
      </c>
      <c r="J10" s="7">
        <v>1</v>
      </c>
      <c r="K10" s="7">
        <v>0</v>
      </c>
      <c r="L10" s="7">
        <v>13</v>
      </c>
      <c r="M10" s="7">
        <v>15</v>
      </c>
      <c r="N10" s="7">
        <v>0</v>
      </c>
    </row>
    <row r="11" spans="1:14" x14ac:dyDescent="0.3">
      <c r="A11" s="17" t="s">
        <v>20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30" customHeight="1" x14ac:dyDescent="0.3">
      <c r="A12" s="19" t="s">
        <v>2</v>
      </c>
      <c r="B12" s="19" t="s">
        <v>3</v>
      </c>
      <c r="C12" s="21" t="s">
        <v>4</v>
      </c>
      <c r="D12" s="21" t="s">
        <v>5</v>
      </c>
      <c r="E12" s="23" t="s">
        <v>6</v>
      </c>
      <c r="F12" s="24"/>
      <c r="G12" s="24"/>
      <c r="H12" s="24"/>
      <c r="I12" s="25"/>
      <c r="J12" s="23" t="s">
        <v>7</v>
      </c>
      <c r="K12" s="24"/>
      <c r="L12" s="24"/>
      <c r="M12" s="24"/>
      <c r="N12" s="25"/>
    </row>
    <row r="13" spans="1:14" x14ac:dyDescent="0.3">
      <c r="A13" s="20"/>
      <c r="B13" s="20"/>
      <c r="C13" s="22"/>
      <c r="D13" s="22"/>
      <c r="E13" s="6" t="s">
        <v>8</v>
      </c>
      <c r="F13" s="6" t="s">
        <v>9</v>
      </c>
      <c r="G13" s="6" t="s">
        <v>10</v>
      </c>
      <c r="H13" s="6" t="s">
        <v>11</v>
      </c>
      <c r="I13" s="6" t="s">
        <v>12</v>
      </c>
      <c r="J13" s="6" t="s">
        <v>8</v>
      </c>
      <c r="K13" s="6" t="s">
        <v>9</v>
      </c>
      <c r="L13" s="6" t="s">
        <v>10</v>
      </c>
      <c r="M13" s="6" t="s">
        <v>11</v>
      </c>
      <c r="N13" s="6" t="s">
        <v>12</v>
      </c>
    </row>
    <row r="14" spans="1:14" x14ac:dyDescent="0.3">
      <c r="A14" s="7" t="s">
        <v>13</v>
      </c>
      <c r="B14" s="7" t="s">
        <v>14</v>
      </c>
      <c r="C14" s="10">
        <v>648</v>
      </c>
      <c r="D14" s="10">
        <v>649</v>
      </c>
      <c r="E14" s="16">
        <f>(C14*7)/100</f>
        <v>45.36</v>
      </c>
      <c r="F14" s="16">
        <f>(15*C14)/100</f>
        <v>97.2</v>
      </c>
      <c r="G14" s="16">
        <f>(27*C14)/100</f>
        <v>174.96</v>
      </c>
      <c r="H14" s="16">
        <f>(C14-E14-F14-G14)</f>
        <v>330.48</v>
      </c>
      <c r="I14" s="7">
        <v>0</v>
      </c>
      <c r="J14" s="7">
        <v>133</v>
      </c>
      <c r="K14" s="7">
        <v>7</v>
      </c>
      <c r="L14" s="7">
        <v>287</v>
      </c>
      <c r="M14" s="7">
        <v>222</v>
      </c>
      <c r="N14" s="7">
        <v>0</v>
      </c>
    </row>
    <row r="15" spans="1:14" x14ac:dyDescent="0.3">
      <c r="A15" s="7" t="s">
        <v>15</v>
      </c>
      <c r="B15" s="7" t="s">
        <v>16</v>
      </c>
      <c r="C15" s="10">
        <v>324</v>
      </c>
      <c r="D15" s="10">
        <v>270</v>
      </c>
      <c r="E15" s="16">
        <f t="shared" ref="E15:E18" si="4">(C15*7)/100</f>
        <v>22.68</v>
      </c>
      <c r="F15" s="16">
        <f t="shared" ref="F15:F18" si="5">(15*C15)/100</f>
        <v>48.6</v>
      </c>
      <c r="G15" s="16">
        <f t="shared" ref="G15:G18" si="6">(27*C15)/100</f>
        <v>87.48</v>
      </c>
      <c r="H15" s="16">
        <f t="shared" ref="H15:H17" si="7">(C15-E15-F15-G15)</f>
        <v>165.24</v>
      </c>
      <c r="I15" s="7">
        <v>0</v>
      </c>
      <c r="J15" s="7">
        <v>38</v>
      </c>
      <c r="K15" s="7">
        <v>4</v>
      </c>
      <c r="L15" s="7">
        <v>114</v>
      </c>
      <c r="M15" s="7">
        <v>114</v>
      </c>
      <c r="N15" s="7">
        <v>0</v>
      </c>
    </row>
    <row r="16" spans="1:14" x14ac:dyDescent="0.3">
      <c r="A16" s="7" t="s">
        <v>23</v>
      </c>
      <c r="B16" s="7" t="s">
        <v>26</v>
      </c>
      <c r="C16" s="10">
        <v>60</v>
      </c>
      <c r="D16" s="10">
        <v>19</v>
      </c>
      <c r="E16" s="16">
        <f t="shared" si="4"/>
        <v>4.2</v>
      </c>
      <c r="F16" s="16">
        <f t="shared" si="5"/>
        <v>9</v>
      </c>
      <c r="G16" s="16">
        <f t="shared" si="6"/>
        <v>16.2</v>
      </c>
      <c r="H16" s="16">
        <f t="shared" si="7"/>
        <v>30.599999999999998</v>
      </c>
      <c r="I16" s="7">
        <v>0</v>
      </c>
      <c r="J16" s="7">
        <v>2</v>
      </c>
      <c r="K16" s="7">
        <v>0</v>
      </c>
      <c r="L16" s="7">
        <v>3</v>
      </c>
      <c r="M16" s="7">
        <v>14</v>
      </c>
      <c r="N16" s="7">
        <v>0</v>
      </c>
    </row>
    <row r="17" spans="1:14" x14ac:dyDescent="0.3">
      <c r="A17" s="7" t="s">
        <v>23</v>
      </c>
      <c r="B17" s="7" t="s">
        <v>22</v>
      </c>
      <c r="C17" s="10">
        <v>60</v>
      </c>
      <c r="D17" s="10">
        <v>51</v>
      </c>
      <c r="E17" s="16">
        <f t="shared" si="4"/>
        <v>4.2</v>
      </c>
      <c r="F17" s="16">
        <f t="shared" si="5"/>
        <v>9</v>
      </c>
      <c r="G17" s="16">
        <f t="shared" si="6"/>
        <v>16.2</v>
      </c>
      <c r="H17" s="16">
        <f t="shared" si="7"/>
        <v>30.599999999999998</v>
      </c>
      <c r="I17" s="7">
        <v>0</v>
      </c>
      <c r="J17" s="7">
        <v>7</v>
      </c>
      <c r="K17" s="7">
        <v>0</v>
      </c>
      <c r="L17" s="7">
        <v>14</v>
      </c>
      <c r="M17" s="7">
        <v>30</v>
      </c>
      <c r="N17" s="7">
        <v>0</v>
      </c>
    </row>
    <row r="18" spans="1:14" x14ac:dyDescent="0.3">
      <c r="A18" s="7" t="s">
        <v>24</v>
      </c>
      <c r="B18" s="7" t="s">
        <v>25</v>
      </c>
      <c r="C18" s="10">
        <v>60</v>
      </c>
      <c r="D18" s="10">
        <v>43</v>
      </c>
      <c r="E18" s="16">
        <f t="shared" si="4"/>
        <v>4.2</v>
      </c>
      <c r="F18" s="16">
        <f t="shared" si="5"/>
        <v>9</v>
      </c>
      <c r="G18" s="16">
        <f t="shared" si="6"/>
        <v>16.2</v>
      </c>
      <c r="H18" s="16">
        <f>(C18-E18-F18-G18)</f>
        <v>30.599999999999998</v>
      </c>
      <c r="I18" s="7">
        <v>0</v>
      </c>
      <c r="J18" s="7">
        <v>7</v>
      </c>
      <c r="K18" s="7">
        <v>0</v>
      </c>
      <c r="L18" s="7">
        <v>15</v>
      </c>
      <c r="M18" s="7">
        <v>21</v>
      </c>
      <c r="N18" s="7">
        <v>0</v>
      </c>
    </row>
    <row r="19" spans="1:14" x14ac:dyDescent="0.3">
      <c r="A19" s="17" t="s">
        <v>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30" customHeight="1" x14ac:dyDescent="0.3">
      <c r="A20" s="19" t="s">
        <v>2</v>
      </c>
      <c r="B20" s="19" t="s">
        <v>3</v>
      </c>
      <c r="C20" s="21" t="s">
        <v>4</v>
      </c>
      <c r="D20" s="21" t="s">
        <v>5</v>
      </c>
      <c r="E20" s="23" t="s">
        <v>6</v>
      </c>
      <c r="F20" s="24"/>
      <c r="G20" s="24"/>
      <c r="H20" s="24"/>
      <c r="I20" s="25"/>
      <c r="J20" s="23" t="s">
        <v>7</v>
      </c>
      <c r="K20" s="24"/>
      <c r="L20" s="24"/>
      <c r="M20" s="24"/>
      <c r="N20" s="25"/>
    </row>
    <row r="21" spans="1:14" x14ac:dyDescent="0.3">
      <c r="A21" s="20"/>
      <c r="B21" s="20"/>
      <c r="C21" s="22"/>
      <c r="D21" s="22"/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</row>
    <row r="22" spans="1:14" x14ac:dyDescent="0.3">
      <c r="A22" s="7" t="s">
        <v>13</v>
      </c>
      <c r="B22" s="7" t="s">
        <v>14</v>
      </c>
      <c r="C22" s="10">
        <v>648</v>
      </c>
      <c r="D22" s="11">
        <v>675</v>
      </c>
      <c r="E22" s="16">
        <f>(7*C22)/100</f>
        <v>45.36</v>
      </c>
      <c r="F22" s="16">
        <f>(15*C22)/100</f>
        <v>97.2</v>
      </c>
      <c r="G22" s="16">
        <f>(27*C22)/100</f>
        <v>174.96</v>
      </c>
      <c r="H22" s="16">
        <f>(C22-E22-F22-G22)</f>
        <v>330.48</v>
      </c>
      <c r="I22" s="7">
        <v>0</v>
      </c>
      <c r="J22" s="7">
        <v>137</v>
      </c>
      <c r="K22" s="7">
        <v>11</v>
      </c>
      <c r="L22" s="7">
        <v>305</v>
      </c>
      <c r="M22" s="7">
        <v>222</v>
      </c>
      <c r="N22" s="7">
        <v>0</v>
      </c>
    </row>
    <row r="23" spans="1:14" x14ac:dyDescent="0.3">
      <c r="A23" s="7" t="s">
        <v>15</v>
      </c>
      <c r="B23" s="7" t="s">
        <v>16</v>
      </c>
      <c r="C23" s="14">
        <v>200</v>
      </c>
      <c r="D23" s="11">
        <v>206</v>
      </c>
      <c r="E23" s="16">
        <f t="shared" ref="E23:E26" si="8">(7*C23)/100</f>
        <v>14</v>
      </c>
      <c r="F23" s="16">
        <f t="shared" ref="F23:F26" si="9">(15*C23)/100</f>
        <v>30</v>
      </c>
      <c r="G23" s="16">
        <f t="shared" ref="G23:G26" si="10">(27*C23)/100</f>
        <v>54</v>
      </c>
      <c r="H23" s="16">
        <f t="shared" ref="H23:H25" si="11">(C23-E23-F23-G23)</f>
        <v>102</v>
      </c>
      <c r="I23" s="7">
        <v>0</v>
      </c>
      <c r="J23" s="7">
        <v>30</v>
      </c>
      <c r="K23" s="7">
        <v>3</v>
      </c>
      <c r="L23" s="7">
        <v>89</v>
      </c>
      <c r="M23" s="7">
        <v>84</v>
      </c>
      <c r="N23" s="7">
        <v>0</v>
      </c>
    </row>
    <row r="24" spans="1:14" x14ac:dyDescent="0.3">
      <c r="A24" s="7" t="s">
        <v>23</v>
      </c>
      <c r="B24" s="7" t="s">
        <v>26</v>
      </c>
      <c r="C24" s="14">
        <v>60</v>
      </c>
      <c r="D24" s="11">
        <v>13</v>
      </c>
      <c r="E24" s="16">
        <f t="shared" si="8"/>
        <v>4.2</v>
      </c>
      <c r="F24" s="16">
        <f t="shared" si="9"/>
        <v>9</v>
      </c>
      <c r="G24" s="16">
        <f t="shared" si="10"/>
        <v>16.2</v>
      </c>
      <c r="H24" s="16">
        <f t="shared" si="11"/>
        <v>30.599999999999998</v>
      </c>
      <c r="I24" s="7">
        <v>0</v>
      </c>
      <c r="J24" s="7">
        <v>1</v>
      </c>
      <c r="K24" s="7">
        <v>0</v>
      </c>
      <c r="L24" s="7">
        <v>4</v>
      </c>
      <c r="M24" s="7">
        <v>8</v>
      </c>
      <c r="N24" s="7">
        <v>0</v>
      </c>
    </row>
    <row r="25" spans="1:14" x14ac:dyDescent="0.3">
      <c r="A25" s="7" t="s">
        <v>23</v>
      </c>
      <c r="B25" s="7" t="s">
        <v>22</v>
      </c>
      <c r="C25" s="14">
        <v>60</v>
      </c>
      <c r="D25" s="11">
        <v>43</v>
      </c>
      <c r="E25" s="16">
        <f t="shared" si="8"/>
        <v>4.2</v>
      </c>
      <c r="F25" s="16">
        <f t="shared" si="9"/>
        <v>9</v>
      </c>
      <c r="G25" s="16">
        <f t="shared" si="10"/>
        <v>16.2</v>
      </c>
      <c r="H25" s="16">
        <f t="shared" si="11"/>
        <v>30.599999999999998</v>
      </c>
      <c r="I25" s="7">
        <v>0</v>
      </c>
      <c r="J25" s="7">
        <v>9</v>
      </c>
      <c r="K25" s="7">
        <v>1</v>
      </c>
      <c r="L25" s="7">
        <v>18</v>
      </c>
      <c r="M25" s="7">
        <v>15</v>
      </c>
      <c r="N25" s="7">
        <v>0</v>
      </c>
    </row>
    <row r="26" spans="1:14" x14ac:dyDescent="0.3">
      <c r="A26" s="7" t="s">
        <v>24</v>
      </c>
      <c r="B26" s="7" t="s">
        <v>25</v>
      </c>
      <c r="C26" s="14">
        <v>60</v>
      </c>
      <c r="D26" s="11">
        <v>40</v>
      </c>
      <c r="E26" s="16">
        <f t="shared" si="8"/>
        <v>4.2</v>
      </c>
      <c r="F26" s="16">
        <f t="shared" si="9"/>
        <v>9</v>
      </c>
      <c r="G26" s="16">
        <f t="shared" si="10"/>
        <v>16.2</v>
      </c>
      <c r="H26" s="16">
        <f>(C26-E26-F26-G26)</f>
        <v>30.599999999999998</v>
      </c>
      <c r="I26" s="7">
        <v>0</v>
      </c>
      <c r="J26" s="7">
        <v>3</v>
      </c>
      <c r="K26" s="7">
        <v>0</v>
      </c>
      <c r="L26" s="7">
        <v>15</v>
      </c>
      <c r="M26" s="7">
        <v>22</v>
      </c>
      <c r="N26" s="7">
        <v>0</v>
      </c>
    </row>
    <row r="27" spans="1:14" x14ac:dyDescent="0.3">
      <c r="A27" s="17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3">
      <c r="A28" s="19" t="s">
        <v>2</v>
      </c>
      <c r="B28" s="19" t="s">
        <v>3</v>
      </c>
      <c r="C28" s="21" t="s">
        <v>4</v>
      </c>
      <c r="D28" s="21" t="s">
        <v>5</v>
      </c>
      <c r="E28" s="23" t="s">
        <v>6</v>
      </c>
      <c r="F28" s="24"/>
      <c r="G28" s="24"/>
      <c r="H28" s="24"/>
      <c r="I28" s="25"/>
      <c r="J28" s="23" t="s">
        <v>7</v>
      </c>
      <c r="K28" s="24"/>
      <c r="L28" s="24"/>
      <c r="M28" s="24"/>
      <c r="N28" s="25"/>
    </row>
    <row r="29" spans="1:14" x14ac:dyDescent="0.3">
      <c r="A29" s="20"/>
      <c r="B29" s="20"/>
      <c r="C29" s="22"/>
      <c r="D29" s="22"/>
      <c r="E29" s="6" t="s">
        <v>8</v>
      </c>
      <c r="F29" s="6" t="s">
        <v>9</v>
      </c>
      <c r="G29" s="6" t="s">
        <v>10</v>
      </c>
      <c r="H29" s="6" t="s">
        <v>11</v>
      </c>
      <c r="I29" s="6" t="s">
        <v>12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12</v>
      </c>
    </row>
    <row r="30" spans="1:14" x14ac:dyDescent="0.3">
      <c r="A30" s="7" t="s">
        <v>13</v>
      </c>
      <c r="B30" s="7" t="s">
        <v>14</v>
      </c>
      <c r="C30" s="11">
        <v>648</v>
      </c>
      <c r="D30" s="11">
        <v>655</v>
      </c>
      <c r="E30" s="16">
        <f>(7*C30)/100</f>
        <v>45.36</v>
      </c>
      <c r="F30" s="16">
        <f>(15*C30)/100</f>
        <v>97.2</v>
      </c>
      <c r="G30" s="16">
        <f>(27*C30)/100</f>
        <v>174.96</v>
      </c>
      <c r="H30" s="16">
        <f>(C30-E30-F30-G30)</f>
        <v>330.48</v>
      </c>
      <c r="I30" s="16">
        <f>(10*C30)/100</f>
        <v>64.8</v>
      </c>
      <c r="J30" s="7">
        <v>127</v>
      </c>
      <c r="K30" s="7">
        <v>18</v>
      </c>
      <c r="L30" s="7">
        <v>295</v>
      </c>
      <c r="M30" s="7">
        <v>185</v>
      </c>
      <c r="N30" s="7">
        <v>30</v>
      </c>
    </row>
    <row r="31" spans="1:14" x14ac:dyDescent="0.3">
      <c r="A31" s="7" t="s">
        <v>15</v>
      </c>
      <c r="B31" s="7" t="s">
        <v>16</v>
      </c>
      <c r="C31" s="11">
        <v>200</v>
      </c>
      <c r="D31" s="11">
        <v>202</v>
      </c>
      <c r="E31" s="16">
        <f t="shared" ref="E31:E34" si="12">(7*C31)/100</f>
        <v>14</v>
      </c>
      <c r="F31" s="16">
        <f t="shared" ref="F31:F34" si="13">(15*C31)/100</f>
        <v>30</v>
      </c>
      <c r="G31" s="16">
        <f t="shared" ref="G31:G34" si="14">(27*C31)/100</f>
        <v>54</v>
      </c>
      <c r="H31" s="16">
        <f t="shared" ref="H31:H33" si="15">(C31-E31-F31-G31)</f>
        <v>102</v>
      </c>
      <c r="I31" s="16">
        <f t="shared" ref="I31:I34" si="16">(10*C31)/100</f>
        <v>20</v>
      </c>
      <c r="J31" s="7">
        <v>33</v>
      </c>
      <c r="K31" s="7">
        <v>1</v>
      </c>
      <c r="L31" s="7">
        <v>78</v>
      </c>
      <c r="M31" s="7">
        <v>64</v>
      </c>
      <c r="N31" s="12">
        <v>26</v>
      </c>
    </row>
    <row r="32" spans="1:14" x14ac:dyDescent="0.3">
      <c r="A32" s="7" t="s">
        <v>23</v>
      </c>
      <c r="B32" s="7" t="s">
        <v>26</v>
      </c>
      <c r="C32" s="11">
        <v>60</v>
      </c>
      <c r="D32" s="11">
        <v>20</v>
      </c>
      <c r="E32" s="16">
        <f t="shared" si="12"/>
        <v>4.2</v>
      </c>
      <c r="F32" s="16">
        <f t="shared" si="13"/>
        <v>9</v>
      </c>
      <c r="G32" s="16">
        <f t="shared" si="14"/>
        <v>16.2</v>
      </c>
      <c r="H32" s="16">
        <f t="shared" si="15"/>
        <v>30.599999999999998</v>
      </c>
      <c r="I32" s="16">
        <f t="shared" si="16"/>
        <v>6</v>
      </c>
      <c r="J32" s="7">
        <v>4</v>
      </c>
      <c r="K32" s="7">
        <v>0</v>
      </c>
      <c r="L32" s="7">
        <v>7</v>
      </c>
      <c r="M32" s="7">
        <v>9</v>
      </c>
      <c r="N32" s="7">
        <v>0</v>
      </c>
    </row>
    <row r="33" spans="1:14" x14ac:dyDescent="0.3">
      <c r="A33" s="7" t="s">
        <v>23</v>
      </c>
      <c r="B33" s="7" t="s">
        <v>22</v>
      </c>
      <c r="C33" s="11">
        <v>60</v>
      </c>
      <c r="D33" s="11">
        <v>58</v>
      </c>
      <c r="E33" s="16">
        <f t="shared" si="12"/>
        <v>4.2</v>
      </c>
      <c r="F33" s="16">
        <f t="shared" si="13"/>
        <v>9</v>
      </c>
      <c r="G33" s="16">
        <f t="shared" si="14"/>
        <v>16.2</v>
      </c>
      <c r="H33" s="16">
        <f t="shared" si="15"/>
        <v>30.599999999999998</v>
      </c>
      <c r="I33" s="16">
        <f t="shared" si="16"/>
        <v>6</v>
      </c>
      <c r="J33" s="7">
        <v>10</v>
      </c>
      <c r="K33" s="7">
        <v>1</v>
      </c>
      <c r="L33" s="7">
        <v>25</v>
      </c>
      <c r="M33" s="7">
        <v>17</v>
      </c>
      <c r="N33" s="7">
        <v>5</v>
      </c>
    </row>
    <row r="34" spans="1:14" x14ac:dyDescent="0.3">
      <c r="A34" s="7" t="s">
        <v>24</v>
      </c>
      <c r="B34" s="7" t="s">
        <v>25</v>
      </c>
      <c r="C34" s="11">
        <v>60</v>
      </c>
      <c r="D34" s="11">
        <v>54</v>
      </c>
      <c r="E34" s="16">
        <f t="shared" si="12"/>
        <v>4.2</v>
      </c>
      <c r="F34" s="16">
        <f t="shared" si="13"/>
        <v>9</v>
      </c>
      <c r="G34" s="16">
        <f t="shared" si="14"/>
        <v>16.2</v>
      </c>
      <c r="H34" s="16">
        <f>(C34-E34-F34-G34)</f>
        <v>30.599999999999998</v>
      </c>
      <c r="I34" s="16">
        <f t="shared" si="16"/>
        <v>6</v>
      </c>
      <c r="J34" s="7">
        <v>5</v>
      </c>
      <c r="K34" s="7">
        <v>1</v>
      </c>
      <c r="L34" s="7">
        <v>21</v>
      </c>
      <c r="M34" s="7">
        <v>20</v>
      </c>
      <c r="N34" s="7">
        <v>7</v>
      </c>
    </row>
    <row r="35" spans="1:14" x14ac:dyDescent="0.3">
      <c r="A35" s="17" t="s">
        <v>17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x14ac:dyDescent="0.3">
      <c r="A36" s="19" t="s">
        <v>2</v>
      </c>
      <c r="B36" s="19" t="s">
        <v>3</v>
      </c>
      <c r="C36" s="21" t="s">
        <v>4</v>
      </c>
      <c r="D36" s="21" t="s">
        <v>5</v>
      </c>
      <c r="E36" s="23" t="s">
        <v>6</v>
      </c>
      <c r="F36" s="24"/>
      <c r="G36" s="24"/>
      <c r="H36" s="24"/>
      <c r="I36" s="25"/>
      <c r="J36" s="23" t="s">
        <v>7</v>
      </c>
      <c r="K36" s="24"/>
      <c r="L36" s="24"/>
      <c r="M36" s="24"/>
      <c r="N36" s="25"/>
    </row>
    <row r="37" spans="1:14" x14ac:dyDescent="0.3">
      <c r="A37" s="20"/>
      <c r="B37" s="20"/>
      <c r="C37" s="22"/>
      <c r="D37" s="22"/>
      <c r="E37" s="6" t="s">
        <v>8</v>
      </c>
      <c r="F37" s="6" t="s">
        <v>9</v>
      </c>
      <c r="G37" s="6" t="s">
        <v>10</v>
      </c>
      <c r="H37" s="6" t="s">
        <v>11</v>
      </c>
      <c r="I37" s="6" t="s">
        <v>12</v>
      </c>
      <c r="J37" s="6" t="s">
        <v>8</v>
      </c>
      <c r="K37" s="6" t="s">
        <v>9</v>
      </c>
      <c r="L37" s="6" t="s">
        <v>10</v>
      </c>
      <c r="M37" s="6" t="s">
        <v>11</v>
      </c>
      <c r="N37" s="6" t="s">
        <v>12</v>
      </c>
    </row>
    <row r="38" spans="1:14" x14ac:dyDescent="0.3">
      <c r="A38" s="7" t="s">
        <v>13</v>
      </c>
      <c r="B38" s="7" t="s">
        <v>14</v>
      </c>
      <c r="C38" s="11">
        <v>688</v>
      </c>
      <c r="D38" s="11">
        <v>691</v>
      </c>
      <c r="E38" s="16">
        <f>(7*C38)/100</f>
        <v>48.16</v>
      </c>
      <c r="F38" s="16">
        <f>(15*C38)/100</f>
        <v>103.2</v>
      </c>
      <c r="G38" s="16">
        <f>(27*C38)/100</f>
        <v>185.76</v>
      </c>
      <c r="H38" s="16">
        <f>(C38-E38-F38-G38)</f>
        <v>350.88</v>
      </c>
      <c r="I38" s="16">
        <f>(10*C38)/100</f>
        <v>68.8</v>
      </c>
      <c r="J38" s="7">
        <v>139</v>
      </c>
      <c r="K38" s="7">
        <v>15</v>
      </c>
      <c r="L38" s="7">
        <v>285</v>
      </c>
      <c r="M38" s="7">
        <v>202</v>
      </c>
      <c r="N38" s="7">
        <v>50</v>
      </c>
    </row>
    <row r="39" spans="1:14" x14ac:dyDescent="0.3">
      <c r="A39" s="7" t="s">
        <v>15</v>
      </c>
      <c r="B39" s="7" t="s">
        <v>16</v>
      </c>
      <c r="C39" s="11">
        <v>172</v>
      </c>
      <c r="D39" s="11">
        <v>180</v>
      </c>
      <c r="E39" s="16">
        <f t="shared" ref="E39:E43" si="17">(7*C39)/100</f>
        <v>12.04</v>
      </c>
      <c r="F39" s="16">
        <f t="shared" ref="F39:F43" si="18">(15*C39)/100</f>
        <v>25.8</v>
      </c>
      <c r="G39" s="16">
        <f t="shared" ref="G39:G43" si="19">(27*C39)/100</f>
        <v>46.44</v>
      </c>
      <c r="H39" s="16">
        <f t="shared" ref="H39:H41" si="20">(C39-E39-F39-G39)</f>
        <v>87.72</v>
      </c>
      <c r="I39" s="16">
        <f t="shared" ref="I39:I43" si="21">(10*C39)/100</f>
        <v>17.2</v>
      </c>
      <c r="J39" s="7">
        <v>23</v>
      </c>
      <c r="K39" s="7">
        <v>4</v>
      </c>
      <c r="L39" s="7">
        <v>67</v>
      </c>
      <c r="M39" s="7">
        <v>60</v>
      </c>
      <c r="N39" s="7">
        <v>26</v>
      </c>
    </row>
    <row r="40" spans="1:14" x14ac:dyDescent="0.3">
      <c r="A40" s="7" t="s">
        <v>23</v>
      </c>
      <c r="B40" s="7" t="s">
        <v>26</v>
      </c>
      <c r="C40" s="2">
        <v>60</v>
      </c>
      <c r="D40" s="4">
        <v>29</v>
      </c>
      <c r="E40" s="16">
        <f t="shared" si="17"/>
        <v>4.2</v>
      </c>
      <c r="F40" s="16">
        <f t="shared" si="18"/>
        <v>9</v>
      </c>
      <c r="G40" s="16">
        <f t="shared" si="19"/>
        <v>16.2</v>
      </c>
      <c r="H40" s="16">
        <f t="shared" si="20"/>
        <v>30.599999999999998</v>
      </c>
      <c r="I40" s="16">
        <f t="shared" si="21"/>
        <v>6</v>
      </c>
      <c r="J40" s="1">
        <v>6</v>
      </c>
      <c r="K40" s="1">
        <v>0</v>
      </c>
      <c r="L40" s="1">
        <v>5</v>
      </c>
      <c r="M40" s="1">
        <v>17</v>
      </c>
      <c r="N40" s="1">
        <v>1</v>
      </c>
    </row>
    <row r="41" spans="1:14" x14ac:dyDescent="0.3">
      <c r="A41" s="7" t="s">
        <v>23</v>
      </c>
      <c r="B41" s="7" t="s">
        <v>22</v>
      </c>
      <c r="C41" s="2">
        <v>60</v>
      </c>
      <c r="D41" s="4">
        <v>55</v>
      </c>
      <c r="E41" s="16">
        <f t="shared" si="17"/>
        <v>4.2</v>
      </c>
      <c r="F41" s="16">
        <f t="shared" si="18"/>
        <v>9</v>
      </c>
      <c r="G41" s="16">
        <f t="shared" si="19"/>
        <v>16.2</v>
      </c>
      <c r="H41" s="16">
        <f t="shared" si="20"/>
        <v>30.599999999999998</v>
      </c>
      <c r="I41" s="16">
        <f t="shared" si="21"/>
        <v>6</v>
      </c>
      <c r="J41" s="1">
        <v>12</v>
      </c>
      <c r="K41" s="1">
        <v>0</v>
      </c>
      <c r="L41" s="1">
        <v>18</v>
      </c>
      <c r="M41" s="1">
        <v>23</v>
      </c>
      <c r="N41" s="1">
        <v>2</v>
      </c>
    </row>
    <row r="42" spans="1:14" x14ac:dyDescent="0.3">
      <c r="A42" s="7" t="s">
        <v>24</v>
      </c>
      <c r="B42" s="7" t="s">
        <v>25</v>
      </c>
      <c r="C42" s="2">
        <v>45</v>
      </c>
      <c r="D42" s="4">
        <v>31</v>
      </c>
      <c r="E42" s="16">
        <f t="shared" si="17"/>
        <v>3.15</v>
      </c>
      <c r="F42" s="16">
        <f t="shared" si="18"/>
        <v>6.75</v>
      </c>
      <c r="G42" s="16">
        <f t="shared" si="19"/>
        <v>12.15</v>
      </c>
      <c r="H42" s="16">
        <f>(C42-E42-F42-G42)</f>
        <v>22.950000000000003</v>
      </c>
      <c r="I42" s="16">
        <f t="shared" si="21"/>
        <v>4.5</v>
      </c>
      <c r="J42" s="1">
        <v>2</v>
      </c>
      <c r="K42" s="1">
        <v>1</v>
      </c>
      <c r="L42" s="1">
        <v>12</v>
      </c>
      <c r="M42" s="1">
        <v>11</v>
      </c>
      <c r="N42" s="1">
        <v>5</v>
      </c>
    </row>
    <row r="43" spans="1:14" x14ac:dyDescent="0.3">
      <c r="A43" s="7" t="s">
        <v>24</v>
      </c>
      <c r="B43" s="13" t="s">
        <v>27</v>
      </c>
      <c r="C43" s="2">
        <v>30</v>
      </c>
      <c r="D43" s="15">
        <v>14</v>
      </c>
      <c r="E43" s="16">
        <f t="shared" si="17"/>
        <v>2.1</v>
      </c>
      <c r="F43" s="16">
        <f t="shared" si="18"/>
        <v>4.5</v>
      </c>
      <c r="G43" s="16">
        <f t="shared" si="19"/>
        <v>8.1</v>
      </c>
      <c r="H43" s="16">
        <f>(C43-E43-F43-G43)</f>
        <v>15.299999999999999</v>
      </c>
      <c r="I43" s="16">
        <f t="shared" si="21"/>
        <v>3</v>
      </c>
      <c r="J43" s="3">
        <v>0</v>
      </c>
      <c r="K43" s="3">
        <v>0</v>
      </c>
      <c r="L43" s="3">
        <v>3</v>
      </c>
      <c r="M43" s="3">
        <v>10</v>
      </c>
      <c r="N43" s="3">
        <v>1</v>
      </c>
    </row>
  </sheetData>
  <mergeCells count="36">
    <mergeCell ref="A11:N11"/>
    <mergeCell ref="A12:A13"/>
    <mergeCell ref="B12:B13"/>
    <mergeCell ref="C12:C13"/>
    <mergeCell ref="D12:D13"/>
    <mergeCell ref="E12:I12"/>
    <mergeCell ref="J12:N12"/>
    <mergeCell ref="A2:N2"/>
    <mergeCell ref="A3:N3"/>
    <mergeCell ref="A4:A5"/>
    <mergeCell ref="B4:B5"/>
    <mergeCell ref="C4:C5"/>
    <mergeCell ref="D4:D5"/>
    <mergeCell ref="E4:I4"/>
    <mergeCell ref="J4:N4"/>
    <mergeCell ref="A19:N19"/>
    <mergeCell ref="A20:A21"/>
    <mergeCell ref="B20:B21"/>
    <mergeCell ref="C20:C21"/>
    <mergeCell ref="D20:D21"/>
    <mergeCell ref="E20:I20"/>
    <mergeCell ref="J20:N20"/>
    <mergeCell ref="A27:N27"/>
    <mergeCell ref="A28:A29"/>
    <mergeCell ref="B28:B29"/>
    <mergeCell ref="C28:C29"/>
    <mergeCell ref="D28:D29"/>
    <mergeCell ref="E28:I28"/>
    <mergeCell ref="J28:N28"/>
    <mergeCell ref="A35:N35"/>
    <mergeCell ref="A36:A37"/>
    <mergeCell ref="B36:B37"/>
    <mergeCell ref="C36:C37"/>
    <mergeCell ref="D36:D37"/>
    <mergeCell ref="E36:I36"/>
    <mergeCell ref="J36:N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Pratik Ambasana</cp:lastModifiedBy>
  <dcterms:created xsi:type="dcterms:W3CDTF">2023-10-17T05:18:20Z</dcterms:created>
  <dcterms:modified xsi:type="dcterms:W3CDTF">2024-07-25T04:30:43Z</dcterms:modified>
</cp:coreProperties>
</file>